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-24" sheetId="1" r:id="rId4"/>
  </sheets>
  <definedNames/>
  <calcPr/>
  <extLst>
    <ext uri="GoogleSheetsCustomDataVersion2">
      <go:sheetsCustomData xmlns:go="http://customooxmlschemas.google.com/" r:id="rId5" roundtripDataChecksum="YVCxPNZTxIwog/0yfCPp6gFQBzcGeR7HA82vrgI6CiI="/>
    </ext>
  </extLst>
</workbook>
</file>

<file path=xl/sharedStrings.xml><?xml version="1.0" encoding="utf-8"?>
<sst xmlns="http://schemas.openxmlformats.org/spreadsheetml/2006/main" count="127" uniqueCount="101">
  <si>
    <t>Program Details</t>
  </si>
  <si>
    <t>Sanctioned Strength</t>
  </si>
  <si>
    <t>Total Students Strength 2023-24</t>
  </si>
  <si>
    <t>Year-1</t>
  </si>
  <si>
    <t>Year-2</t>
  </si>
  <si>
    <t>Year-3</t>
  </si>
  <si>
    <t>Year-4</t>
  </si>
  <si>
    <t>Year-5</t>
  </si>
  <si>
    <t>SL. NO.</t>
  </si>
  <si>
    <t>Programme name</t>
  </si>
  <si>
    <t>Programme Code</t>
  </si>
  <si>
    <t>Number of seats available/sanctioned</t>
  </si>
  <si>
    <t>Lateral Entry Sanctioned</t>
  </si>
  <si>
    <t>Lateral Admissions</t>
  </si>
  <si>
    <t>M</t>
  </si>
  <si>
    <t>F</t>
  </si>
  <si>
    <t>B.Tech. in Chemical Engg.</t>
  </si>
  <si>
    <t>0202</t>
  </si>
  <si>
    <t>B.Tech. in Civil Engg.</t>
  </si>
  <si>
    <t>0203</t>
  </si>
  <si>
    <t>B.Tech. in Computer Sc. &amp; Engg.</t>
  </si>
  <si>
    <t>0204</t>
  </si>
  <si>
    <t>B.Tech. in Electrical Engg.</t>
  </si>
  <si>
    <t>0205</t>
  </si>
  <si>
    <t>B.Tech. in Electrical &amp; Electronics Engg.</t>
  </si>
  <si>
    <t>0206</t>
  </si>
  <si>
    <t>B.Tech. in Electronics &amp; TC Engg.</t>
  </si>
  <si>
    <t>0207</t>
  </si>
  <si>
    <t>B.Tech. in Information Technology</t>
  </si>
  <si>
    <t>0208</t>
  </si>
  <si>
    <t>B.Tech. in Mechanical Engg.</t>
  </si>
  <si>
    <t>0209</t>
  </si>
  <si>
    <t>B.Tech. in Metallurgical &amp; Materials Engg.</t>
  </si>
  <si>
    <t>0210</t>
  </si>
  <si>
    <t>B.Tech. in Production Engg.</t>
  </si>
  <si>
    <t>0211</t>
  </si>
  <si>
    <t>B.Tech. All</t>
  </si>
  <si>
    <t>B.Tech. Total</t>
  </si>
  <si>
    <t>Bachelor in Architecture</t>
  </si>
  <si>
    <t>0101</t>
  </si>
  <si>
    <t>M.Tech. in Structural Engineering</t>
  </si>
  <si>
    <t>0503</t>
  </si>
  <si>
    <t>M.Tech. in Water Resources Engineering</t>
  </si>
  <si>
    <t>M.Tech. in Geotechnical Engineering</t>
  </si>
  <si>
    <t>M.Tech. in  Transportation Engineering</t>
  </si>
  <si>
    <t>M.Tech. in  Environmental Science &amp; Engineering*</t>
  </si>
  <si>
    <t>M.Tech. in  Computer Science &amp; Engineering</t>
  </si>
  <si>
    <t>0504</t>
  </si>
  <si>
    <t>M.Tech. in Information and Communication Technology</t>
  </si>
  <si>
    <t>0509</t>
  </si>
  <si>
    <t>M.Tech. in Computer &amp; Information Technology</t>
  </si>
  <si>
    <t>M.Tech. in Power System Engineering</t>
  </si>
  <si>
    <t>0505</t>
  </si>
  <si>
    <t>M.Tech. in Power Electronics and Control</t>
  </si>
  <si>
    <t>M.Tech. in Instrumentation &amp; Control</t>
  </si>
  <si>
    <t>M.Tech. in Communication System Engineering</t>
  </si>
  <si>
    <t>0507</t>
  </si>
  <si>
    <t>M.Tech. in VLSI Signal Processing</t>
  </si>
  <si>
    <t>M.Tech. in RF and Microwave Engg.</t>
  </si>
  <si>
    <t>M.Tech. in Machine Design</t>
  </si>
  <si>
    <t>M.Tech. in Production Engineering</t>
  </si>
  <si>
    <t>M.Tech. in Heat Power Engineering</t>
  </si>
  <si>
    <t>M.Tech. in Industrial Metallurgy*</t>
  </si>
  <si>
    <t>0510</t>
  </si>
  <si>
    <t>EOA to be applied</t>
  </si>
  <si>
    <t>M.Tech. in Manufacturing System Engineering</t>
  </si>
  <si>
    <t>0511</t>
  </si>
  <si>
    <t>M.Tech. in Robotics &amp; CAD/CAM</t>
  </si>
  <si>
    <t>M.Tech. Total</t>
  </si>
  <si>
    <t>MCA</t>
  </si>
  <si>
    <t>0615</t>
  </si>
  <si>
    <t>Industrial Chemistry / Organic Chemistry (Elective) (02 Year MSc)</t>
  </si>
  <si>
    <t>0712</t>
  </si>
  <si>
    <t>Applied Mathematics (02 Year Msc)</t>
  </si>
  <si>
    <t>0713</t>
  </si>
  <si>
    <t>Applied Physics (02 Year Msc)</t>
  </si>
  <si>
    <t>0714</t>
  </si>
  <si>
    <t>02 Year MSc. Total</t>
  </si>
  <si>
    <t>Chemistry (05 year integrated MSc)</t>
  </si>
  <si>
    <t>0812</t>
  </si>
  <si>
    <t>Mathematics (05 year integrated Msc)</t>
  </si>
  <si>
    <t>0813</t>
  </si>
  <si>
    <t>Physics (05 year integrated Msc)</t>
  </si>
  <si>
    <t>0814</t>
  </si>
  <si>
    <t>MSc Integrated Total</t>
  </si>
  <si>
    <t>Grand Total</t>
  </si>
  <si>
    <t>Total</t>
  </si>
  <si>
    <t>Total M</t>
  </si>
  <si>
    <t>Total F</t>
  </si>
  <si>
    <t>%Female</t>
  </si>
  <si>
    <t>UG (4Y) Total</t>
  </si>
  <si>
    <t>UG (5Y) Total</t>
  </si>
  <si>
    <t>PG (2Y) Total</t>
  </si>
  <si>
    <t>MCA Total</t>
  </si>
  <si>
    <t>MSc 2 Y Total</t>
  </si>
  <si>
    <t>MSc 5Y</t>
  </si>
  <si>
    <t>EE Civil DD</t>
  </si>
  <si>
    <t>PhD</t>
  </si>
  <si>
    <t>GRAND TOTAL STUDENTS</t>
  </si>
  <si>
    <t>FULL TIME FACULTY</t>
  </si>
  <si>
    <t>SFR (VSSUT)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</si>
</sst>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Calibri"/>
      <scheme val="minor"/>
    </font>
    <font>
      <b/>
      <sz val="11.0"/>
      <color rgb="FF000000"/>
      <name val="Calibri"/>
    </font>
    <font/>
    <font>
      <b/>
      <sz val="11.0"/>
      <color rgb="FF000000"/>
      <name val="Arial"/>
    </font>
    <font>
      <sz val="11.0"/>
      <color rgb="FF000000"/>
      <name val="Arial"/>
    </font>
    <font>
      <b/>
      <color theme="1"/>
      <name val="Calibri"/>
    </font>
    <font>
      <sz val="12.0"/>
      <color rgb="FF000000"/>
      <name val="Arial"/>
    </font>
    <font>
      <b/>
      <sz val="12.0"/>
      <color rgb="FF000000"/>
      <name val="Arial"/>
    </font>
    <font>
      <sz val="12.0"/>
      <color rgb="FF212529"/>
      <name val="Arial"/>
    </font>
    <font>
      <color theme="1"/>
      <name val="Calibri"/>
    </font>
    <font>
      <b/>
      <sz val="12.0"/>
      <color rgb="FF212529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00FFFF"/>
        <bgColor rgb="FF00FFFF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FFD966"/>
        <bgColor rgb="FFFFD966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top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2" fillId="2" fontId="1" numFmtId="0" xfId="0" applyAlignment="1" applyBorder="1" applyFont="1">
      <alignment horizontal="center" vertical="center"/>
    </xf>
    <xf borderId="3" fillId="0" fontId="2" numFmtId="0" xfId="0" applyBorder="1" applyFont="1"/>
    <xf borderId="0" fillId="0" fontId="3" numFmtId="0" xfId="0" applyAlignment="1" applyFont="1">
      <alignment horizontal="center" shrinkToFit="0" vertical="top" wrapText="1"/>
    </xf>
    <xf borderId="4" fillId="0" fontId="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vertical="top"/>
    </xf>
    <xf borderId="4" fillId="0" fontId="4" numFmtId="0" xfId="0" applyAlignment="1" applyBorder="1" applyFont="1">
      <alignment horizontal="center" vertical="center"/>
    </xf>
    <xf borderId="4" fillId="0" fontId="4" numFmtId="49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readingOrder="0" shrinkToFit="0" vertical="center" wrapText="1"/>
    </xf>
    <xf borderId="0" fillId="3" fontId="5" numFmtId="0" xfId="0" applyFill="1" applyFont="1"/>
    <xf borderId="0" fillId="0" fontId="3" numFmtId="0" xfId="0" applyFont="1"/>
    <xf borderId="4" fillId="0" fontId="3" numFmtId="0" xfId="0" applyAlignment="1" applyBorder="1" applyFont="1">
      <alignment horizontal="center" vertical="center"/>
    </xf>
    <xf borderId="4" fillId="4" fontId="3" numFmtId="0" xfId="0" applyAlignment="1" applyBorder="1" applyFill="1" applyFont="1">
      <alignment horizontal="center" vertical="center"/>
    </xf>
    <xf borderId="4" fillId="4" fontId="3" numFmtId="49" xfId="0" applyAlignment="1" applyBorder="1" applyFont="1" applyNumberFormat="1">
      <alignment horizontal="center" vertical="center"/>
    </xf>
    <xf borderId="0" fillId="0" fontId="4" numFmtId="0" xfId="0" applyFont="1"/>
    <xf borderId="4" fillId="5" fontId="3" numFmtId="0" xfId="0" applyAlignment="1" applyBorder="1" applyFill="1" applyFont="1">
      <alignment horizontal="center" vertical="center"/>
    </xf>
    <xf borderId="4" fillId="5" fontId="3" numFmtId="49" xfId="0" applyAlignment="1" applyBorder="1" applyFont="1" applyNumberFormat="1">
      <alignment horizontal="center" vertical="center"/>
    </xf>
    <xf borderId="4" fillId="5" fontId="3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vertical="top" wrapText="1"/>
    </xf>
    <xf borderId="4" fillId="0" fontId="6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8" numFmtId="49" xfId="0" applyAlignment="1" applyBorder="1" applyFont="1" applyNumberFormat="1">
      <alignment horizontal="center" vertical="center"/>
    </xf>
    <xf borderId="4" fillId="6" fontId="6" numFmtId="0" xfId="0" applyAlignment="1" applyBorder="1" applyFill="1" applyFont="1">
      <alignment horizontal="center" shrinkToFit="0" vertical="center" wrapText="1"/>
    </xf>
    <xf borderId="0" fillId="0" fontId="9" numFmtId="0" xfId="0" applyFont="1"/>
    <xf borderId="4" fillId="7" fontId="7" numFmtId="0" xfId="0" applyAlignment="1" applyBorder="1" applyFill="1" applyFont="1">
      <alignment horizontal="center" shrinkToFit="0" vertical="center" wrapText="1"/>
    </xf>
    <xf borderId="4" fillId="7" fontId="10" numFmtId="49" xfId="0" applyAlignment="1" applyBorder="1" applyFont="1" applyNumberFormat="1">
      <alignment horizontal="center" vertical="center"/>
    </xf>
    <xf borderId="4" fillId="7" fontId="3" numFmtId="0" xfId="0" applyAlignment="1" applyBorder="1" applyFont="1">
      <alignment horizontal="center" vertical="center"/>
    </xf>
    <xf borderId="4" fillId="8" fontId="7" numFmtId="0" xfId="0" applyAlignment="1" applyBorder="1" applyFill="1" applyFont="1">
      <alignment horizontal="center" shrinkToFit="0" vertical="center" wrapText="1"/>
    </xf>
    <xf borderId="4" fillId="8" fontId="10" numFmtId="49" xfId="0" applyAlignment="1" applyBorder="1" applyFont="1" applyNumberFormat="1">
      <alignment horizontal="center" vertical="center"/>
    </xf>
    <xf borderId="4" fillId="8" fontId="3" numFmtId="0" xfId="0" applyAlignment="1" applyBorder="1" applyFont="1">
      <alignment horizontal="center" vertical="center"/>
    </xf>
    <xf borderId="0" fillId="0" fontId="8" numFmtId="0" xfId="0" applyAlignment="1" applyFont="1">
      <alignment shrinkToFit="0" vertical="top" wrapText="1"/>
    </xf>
    <xf borderId="4" fillId="0" fontId="8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vertical="top"/>
    </xf>
    <xf borderId="4" fillId="0" fontId="8" numFmtId="0" xfId="0" applyAlignment="1" applyBorder="1" applyFont="1">
      <alignment horizontal="center" vertical="center"/>
    </xf>
    <xf borderId="4" fillId="9" fontId="8" numFmtId="0" xfId="0" applyAlignment="1" applyBorder="1" applyFill="1" applyFont="1">
      <alignment horizontal="center" shrinkToFit="0" vertical="center" wrapText="1"/>
    </xf>
    <xf borderId="4" fillId="5" fontId="10" numFmtId="0" xfId="0" applyAlignment="1" applyBorder="1" applyFont="1">
      <alignment horizontal="center" vertical="center"/>
    </xf>
    <xf borderId="4" fillId="5" fontId="10" numFmtId="49" xfId="0" applyAlignment="1" applyBorder="1" applyFont="1" applyNumberFormat="1">
      <alignment horizontal="center" vertical="center"/>
    </xf>
    <xf borderId="0" fillId="0" fontId="9" numFmtId="0" xfId="0" applyAlignment="1" applyFont="1">
      <alignment horizontal="center" vertical="center"/>
    </xf>
    <xf borderId="4" fillId="10" fontId="10" numFmtId="0" xfId="0" applyAlignment="1" applyBorder="1" applyFill="1" applyFont="1">
      <alignment horizontal="center" vertical="center"/>
    </xf>
    <xf borderId="4" fillId="10" fontId="5" numFmtId="0" xfId="0" applyAlignment="1" applyBorder="1" applyFont="1">
      <alignment horizontal="center" vertical="center"/>
    </xf>
    <xf borderId="4" fillId="5" fontId="5" numFmtId="0" xfId="0" applyBorder="1" applyFont="1"/>
    <xf borderId="4" fillId="0" fontId="9" numFmtId="0" xfId="0" applyBorder="1" applyFont="1"/>
    <xf borderId="0" fillId="0" fontId="5" numFmtId="0" xfId="0" applyFont="1"/>
    <xf borderId="4" fillId="0" fontId="5" numFmtId="0" xfId="0" applyBorder="1" applyFont="1"/>
    <xf borderId="4" fillId="2" fontId="5" numFmtId="0" xfId="0" applyBorder="1" applyFont="1"/>
    <xf borderId="4" fillId="2" fontId="9" numFmtId="0" xfId="0" applyBorder="1" applyFont="1"/>
    <xf borderId="4" fillId="0" fontId="9" numFmtId="4" xfId="0" applyBorder="1" applyFont="1" applyNumberFormat="1"/>
    <xf borderId="4" fillId="11" fontId="5" numFmtId="4" xfId="0" applyBorder="1" applyFill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39.86"/>
    <col customWidth="1" min="4" max="4" width="13.57"/>
    <col customWidth="1" min="5" max="5" width="22.57"/>
    <col customWidth="1" min="6" max="6" width="12.57"/>
    <col customWidth="1" min="7" max="7" width="14.29"/>
    <col customWidth="1" min="8" max="8" width="9.57"/>
    <col customWidth="1" min="9" max="12" width="9.14"/>
    <col customWidth="1" min="13" max="13" width="16.43"/>
    <col customWidth="1" min="14" max="14" width="9.57"/>
    <col customWidth="1" min="15" max="23" width="9.14"/>
    <col customWidth="1" min="24" max="30" width="30.14"/>
  </cols>
  <sheetData>
    <row r="2">
      <c r="A2" s="1"/>
      <c r="B2" s="2" t="s">
        <v>0</v>
      </c>
      <c r="C2" s="3"/>
      <c r="D2" s="3"/>
      <c r="E2" s="4" t="s">
        <v>1</v>
      </c>
      <c r="F2" s="3"/>
      <c r="G2" s="5"/>
      <c r="H2" s="4" t="s">
        <v>2</v>
      </c>
      <c r="I2" s="3"/>
      <c r="J2" s="3"/>
      <c r="K2" s="3"/>
      <c r="L2" s="5"/>
      <c r="N2" s="2" t="s">
        <v>3</v>
      </c>
      <c r="O2" s="5"/>
      <c r="P2" s="2" t="s">
        <v>4</v>
      </c>
      <c r="Q2" s="5"/>
      <c r="R2" s="2" t="s">
        <v>5</v>
      </c>
      <c r="S2" s="5"/>
      <c r="T2" s="2" t="s">
        <v>6</v>
      </c>
      <c r="U2" s="5"/>
      <c r="V2" s="2" t="s">
        <v>7</v>
      </c>
      <c r="W2" s="5"/>
    </row>
    <row r="3">
      <c r="A3" s="6"/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N3" s="7" t="s">
        <v>14</v>
      </c>
      <c r="O3" s="7" t="s">
        <v>15</v>
      </c>
      <c r="P3" s="7" t="s">
        <v>14</v>
      </c>
      <c r="Q3" s="7" t="s">
        <v>15</v>
      </c>
      <c r="R3" s="7" t="s">
        <v>14</v>
      </c>
      <c r="S3" s="7" t="s">
        <v>15</v>
      </c>
      <c r="T3" s="7" t="s">
        <v>14</v>
      </c>
      <c r="U3" s="7" t="s">
        <v>15</v>
      </c>
      <c r="V3" s="7" t="s">
        <v>14</v>
      </c>
      <c r="W3" s="7" t="s">
        <v>15</v>
      </c>
    </row>
    <row r="4">
      <c r="A4" s="8"/>
      <c r="B4" s="9">
        <v>1.0</v>
      </c>
      <c r="C4" s="9" t="s">
        <v>16</v>
      </c>
      <c r="D4" s="10" t="s">
        <v>17</v>
      </c>
      <c r="E4" s="9">
        <v>78.0</v>
      </c>
      <c r="F4" s="11">
        <v>6.0</v>
      </c>
      <c r="G4" s="12">
        <v>6.0</v>
      </c>
      <c r="H4" s="11">
        <v>76.0</v>
      </c>
      <c r="I4" s="9">
        <v>76.0</v>
      </c>
      <c r="J4" s="9">
        <v>59.0</v>
      </c>
      <c r="K4" s="9">
        <v>58.0</v>
      </c>
      <c r="L4" s="9"/>
      <c r="N4" s="11">
        <v>56.0</v>
      </c>
      <c r="O4" s="9">
        <v>20.0</v>
      </c>
      <c r="P4" s="9">
        <v>43.0</v>
      </c>
      <c r="Q4" s="9">
        <v>34.0</v>
      </c>
      <c r="R4" s="9">
        <v>37.0</v>
      </c>
      <c r="S4" s="9">
        <v>20.0</v>
      </c>
      <c r="T4" s="9">
        <v>43.0</v>
      </c>
      <c r="U4" s="9">
        <v>14.0</v>
      </c>
      <c r="V4" s="9"/>
      <c r="W4" s="9"/>
    </row>
    <row r="5">
      <c r="A5" s="8"/>
      <c r="B5" s="9">
        <v>2.0</v>
      </c>
      <c r="C5" s="9" t="s">
        <v>18</v>
      </c>
      <c r="D5" s="10" t="s">
        <v>19</v>
      </c>
      <c r="E5" s="9">
        <v>156.0</v>
      </c>
      <c r="F5" s="11">
        <v>12.0</v>
      </c>
      <c r="G5" s="12">
        <v>12.0</v>
      </c>
      <c r="H5" s="11">
        <v>157.0</v>
      </c>
      <c r="I5" s="9">
        <v>142.0</v>
      </c>
      <c r="J5" s="9">
        <v>121.0</v>
      </c>
      <c r="K5" s="9">
        <v>129.0</v>
      </c>
      <c r="L5" s="9"/>
      <c r="N5" s="11">
        <v>121.0</v>
      </c>
      <c r="O5" s="9">
        <v>36.0</v>
      </c>
      <c r="P5" s="9">
        <v>94.0</v>
      </c>
      <c r="Q5" s="9">
        <v>51.0</v>
      </c>
      <c r="R5" s="9">
        <v>77.0</v>
      </c>
      <c r="S5" s="9">
        <v>59.0</v>
      </c>
      <c r="T5" s="9">
        <v>90.0</v>
      </c>
      <c r="U5" s="9">
        <v>41.0</v>
      </c>
      <c r="V5" s="9"/>
      <c r="W5" s="9"/>
    </row>
    <row r="6">
      <c r="A6" s="8"/>
      <c r="B6" s="9">
        <v>3.0</v>
      </c>
      <c r="C6" s="9" t="s">
        <v>20</v>
      </c>
      <c r="D6" s="10" t="s">
        <v>21</v>
      </c>
      <c r="E6" s="9">
        <v>78.0</v>
      </c>
      <c r="F6" s="11">
        <v>6.0</v>
      </c>
      <c r="G6" s="12">
        <v>6.0</v>
      </c>
      <c r="H6" s="11">
        <v>78.0</v>
      </c>
      <c r="I6" s="9">
        <v>79.0</v>
      </c>
      <c r="J6" s="9">
        <v>73.0</v>
      </c>
      <c r="K6" s="9">
        <v>73.0</v>
      </c>
      <c r="L6" s="9"/>
      <c r="N6" s="11">
        <v>55.0</v>
      </c>
      <c r="O6" s="9">
        <v>23.0</v>
      </c>
      <c r="P6" s="9">
        <v>69.0</v>
      </c>
      <c r="Q6" s="9">
        <v>21.0</v>
      </c>
      <c r="R6" s="9">
        <v>47.0</v>
      </c>
      <c r="S6" s="9">
        <v>26.0</v>
      </c>
      <c r="T6" s="9">
        <v>48.0</v>
      </c>
      <c r="U6" s="9">
        <v>25.0</v>
      </c>
      <c r="V6" s="9"/>
      <c r="W6" s="9"/>
    </row>
    <row r="7">
      <c r="A7" s="8"/>
      <c r="B7" s="9">
        <v>4.0</v>
      </c>
      <c r="C7" s="9" t="s">
        <v>22</v>
      </c>
      <c r="D7" s="10" t="s">
        <v>23</v>
      </c>
      <c r="E7" s="9">
        <v>156.0</v>
      </c>
      <c r="F7" s="11">
        <v>12.0</v>
      </c>
      <c r="G7" s="12">
        <v>12.0</v>
      </c>
      <c r="H7" s="11">
        <v>157.0</v>
      </c>
      <c r="I7" s="9">
        <v>158.0</v>
      </c>
      <c r="J7" s="9">
        <v>145.0</v>
      </c>
      <c r="K7" s="9">
        <v>140.0</v>
      </c>
      <c r="L7" s="9"/>
      <c r="N7" s="11">
        <v>122.0</v>
      </c>
      <c r="O7" s="9">
        <v>35.0</v>
      </c>
      <c r="P7" s="9">
        <v>127.0</v>
      </c>
      <c r="Q7" s="9">
        <v>42.0</v>
      </c>
      <c r="R7" s="9">
        <v>106.0</v>
      </c>
      <c r="S7" s="9">
        <v>40.0</v>
      </c>
      <c r="T7" s="9">
        <v>105.0</v>
      </c>
      <c r="U7" s="9">
        <v>35.0</v>
      </c>
      <c r="V7" s="9"/>
      <c r="W7" s="9"/>
    </row>
    <row r="8">
      <c r="A8" s="8"/>
      <c r="B8" s="9">
        <v>5.0</v>
      </c>
      <c r="C8" s="9" t="s">
        <v>24</v>
      </c>
      <c r="D8" s="10" t="s">
        <v>25</v>
      </c>
      <c r="E8" s="9">
        <v>78.0</v>
      </c>
      <c r="F8" s="11">
        <v>6.0</v>
      </c>
      <c r="G8" s="12">
        <v>6.0</v>
      </c>
      <c r="H8" s="11">
        <v>78.0</v>
      </c>
      <c r="I8" s="9">
        <v>77.0</v>
      </c>
      <c r="J8" s="9">
        <v>57.0</v>
      </c>
      <c r="K8" s="9">
        <v>55.0</v>
      </c>
      <c r="L8" s="9"/>
      <c r="N8" s="11">
        <v>60.0</v>
      </c>
      <c r="O8" s="9">
        <v>18.0</v>
      </c>
      <c r="P8" s="9">
        <v>62.0</v>
      </c>
      <c r="Q8" s="9">
        <v>22.0</v>
      </c>
      <c r="R8" s="9">
        <v>39.0</v>
      </c>
      <c r="S8" s="9">
        <v>17.0</v>
      </c>
      <c r="T8" s="9">
        <v>22.0</v>
      </c>
      <c r="U8" s="9">
        <v>33.0</v>
      </c>
      <c r="V8" s="9"/>
      <c r="W8" s="9"/>
    </row>
    <row r="9">
      <c r="A9" s="8"/>
      <c r="B9" s="9">
        <v>6.0</v>
      </c>
      <c r="C9" s="9" t="s">
        <v>26</v>
      </c>
      <c r="D9" s="10" t="s">
        <v>27</v>
      </c>
      <c r="E9" s="9">
        <v>156.0</v>
      </c>
      <c r="F9" s="11">
        <v>12.0</v>
      </c>
      <c r="G9" s="12">
        <v>12.0</v>
      </c>
      <c r="H9" s="11">
        <v>158.0</v>
      </c>
      <c r="I9" s="9">
        <v>155.0</v>
      </c>
      <c r="J9" s="9">
        <v>133.0</v>
      </c>
      <c r="K9" s="9">
        <v>126.0</v>
      </c>
      <c r="L9" s="9"/>
      <c r="N9" s="11">
        <v>124.0</v>
      </c>
      <c r="O9" s="9">
        <v>34.0</v>
      </c>
      <c r="P9" s="9">
        <v>139.0</v>
      </c>
      <c r="Q9" s="9">
        <v>38.0</v>
      </c>
      <c r="R9" s="9">
        <v>97.0</v>
      </c>
      <c r="S9" s="9">
        <v>34.0</v>
      </c>
      <c r="T9" s="9">
        <v>90.0</v>
      </c>
      <c r="U9" s="9">
        <v>39.0</v>
      </c>
      <c r="V9" s="9"/>
      <c r="W9" s="9"/>
    </row>
    <row r="10">
      <c r="A10" s="8"/>
      <c r="B10" s="9">
        <v>7.0</v>
      </c>
      <c r="C10" s="9" t="s">
        <v>28</v>
      </c>
      <c r="D10" s="10" t="s">
        <v>29</v>
      </c>
      <c r="E10" s="9">
        <v>78.0</v>
      </c>
      <c r="F10" s="11">
        <v>6.0</v>
      </c>
      <c r="G10" s="12">
        <v>6.0</v>
      </c>
      <c r="H10" s="11">
        <v>78.0</v>
      </c>
      <c r="I10" s="9">
        <v>78.0</v>
      </c>
      <c r="J10" s="9">
        <v>77.0</v>
      </c>
      <c r="K10" s="9">
        <v>71.0</v>
      </c>
      <c r="L10" s="9"/>
      <c r="N10" s="11">
        <v>59.0</v>
      </c>
      <c r="O10" s="9">
        <v>19.0</v>
      </c>
      <c r="P10" s="9">
        <v>63.0</v>
      </c>
      <c r="Q10" s="9">
        <v>24.0</v>
      </c>
      <c r="R10" s="9">
        <v>55.0</v>
      </c>
      <c r="S10" s="9">
        <v>23.0</v>
      </c>
      <c r="T10" s="9">
        <v>53.0</v>
      </c>
      <c r="U10" s="9">
        <v>19.0</v>
      </c>
      <c r="V10" s="9"/>
      <c r="W10" s="9"/>
    </row>
    <row r="11">
      <c r="A11" s="8"/>
      <c r="B11" s="9">
        <v>8.0</v>
      </c>
      <c r="C11" s="9" t="s">
        <v>30</v>
      </c>
      <c r="D11" s="10" t="s">
        <v>31</v>
      </c>
      <c r="E11" s="9">
        <v>156.0</v>
      </c>
      <c r="F11" s="11">
        <v>12.0</v>
      </c>
      <c r="G11" s="12">
        <v>12.0</v>
      </c>
      <c r="H11" s="11">
        <v>159.0</v>
      </c>
      <c r="I11" s="9">
        <v>151.0</v>
      </c>
      <c r="J11" s="9">
        <v>123.0</v>
      </c>
      <c r="K11" s="9">
        <v>132.0</v>
      </c>
      <c r="L11" s="9"/>
      <c r="N11" s="11">
        <v>126.0</v>
      </c>
      <c r="O11" s="9">
        <v>33.0</v>
      </c>
      <c r="P11" s="9">
        <v>117.0</v>
      </c>
      <c r="Q11" s="9">
        <v>38.0</v>
      </c>
      <c r="R11" s="9">
        <v>93.0</v>
      </c>
      <c r="S11" s="9">
        <v>30.0</v>
      </c>
      <c r="T11" s="9">
        <v>100.0</v>
      </c>
      <c r="U11" s="9">
        <v>34.0</v>
      </c>
      <c r="V11" s="9"/>
      <c r="W11" s="9"/>
    </row>
    <row r="12">
      <c r="A12" s="8"/>
      <c r="B12" s="9">
        <v>9.0</v>
      </c>
      <c r="C12" s="9" t="s">
        <v>32</v>
      </c>
      <c r="D12" s="10" t="s">
        <v>33</v>
      </c>
      <c r="E12" s="9">
        <v>78.0</v>
      </c>
      <c r="F12" s="11">
        <v>6.0</v>
      </c>
      <c r="G12" s="12">
        <v>5.0</v>
      </c>
      <c r="H12" s="11">
        <v>77.0</v>
      </c>
      <c r="I12" s="9">
        <v>66.0</v>
      </c>
      <c r="J12" s="9">
        <v>42.0</v>
      </c>
      <c r="K12" s="9">
        <v>58.0</v>
      </c>
      <c r="L12" s="9"/>
      <c r="N12" s="11">
        <v>57.0</v>
      </c>
      <c r="O12" s="9">
        <v>20.0</v>
      </c>
      <c r="P12" s="9">
        <v>45.0</v>
      </c>
      <c r="Q12" s="9">
        <v>17.0</v>
      </c>
      <c r="R12" s="9">
        <v>28.0</v>
      </c>
      <c r="S12" s="9">
        <v>13.0</v>
      </c>
      <c r="T12" s="9">
        <v>42.0</v>
      </c>
      <c r="U12" s="9">
        <v>16.0</v>
      </c>
      <c r="V12" s="9"/>
      <c r="W12" s="9"/>
    </row>
    <row r="13">
      <c r="A13" s="8"/>
      <c r="B13" s="9">
        <v>10.0</v>
      </c>
      <c r="C13" s="9" t="s">
        <v>34</v>
      </c>
      <c r="D13" s="10" t="s">
        <v>35</v>
      </c>
      <c r="E13" s="9">
        <v>78.0</v>
      </c>
      <c r="F13" s="11">
        <v>6.0</v>
      </c>
      <c r="G13" s="12">
        <v>5.0</v>
      </c>
      <c r="H13" s="11">
        <v>62.0</v>
      </c>
      <c r="I13" s="9">
        <v>33.0</v>
      </c>
      <c r="J13" s="9">
        <v>21.0</v>
      </c>
      <c r="K13" s="9">
        <v>36.0</v>
      </c>
      <c r="L13" s="9"/>
      <c r="M13" s="13" t="s">
        <v>36</v>
      </c>
      <c r="N13" s="11">
        <v>48.0</v>
      </c>
      <c r="O13" s="9">
        <v>14.0</v>
      </c>
      <c r="P13" s="9">
        <v>20.0</v>
      </c>
      <c r="Q13" s="9">
        <v>12.0</v>
      </c>
      <c r="R13" s="9">
        <v>11.0</v>
      </c>
      <c r="S13" s="9">
        <v>9.0</v>
      </c>
      <c r="T13" s="9">
        <v>32.0</v>
      </c>
      <c r="U13" s="9">
        <v>4.0</v>
      </c>
      <c r="V13" s="9"/>
      <c r="W13" s="9"/>
    </row>
    <row r="14">
      <c r="A14" s="14"/>
      <c r="B14" s="15"/>
      <c r="C14" s="16" t="s">
        <v>37</v>
      </c>
      <c r="D14" s="17"/>
      <c r="E14" s="16">
        <f t="shared" ref="E14:L14" si="1">SUM(E4:E13)</f>
        <v>1092</v>
      </c>
      <c r="F14" s="16">
        <f t="shared" si="1"/>
        <v>84</v>
      </c>
      <c r="G14" s="16">
        <f t="shared" si="1"/>
        <v>82</v>
      </c>
      <c r="H14" s="16">
        <f t="shared" si="1"/>
        <v>1080</v>
      </c>
      <c r="I14" s="16">
        <f t="shared" si="1"/>
        <v>1015</v>
      </c>
      <c r="J14" s="16">
        <f t="shared" si="1"/>
        <v>851</v>
      </c>
      <c r="K14" s="16">
        <f t="shared" si="1"/>
        <v>878</v>
      </c>
      <c r="L14" s="16">
        <f t="shared" si="1"/>
        <v>0</v>
      </c>
      <c r="M14" s="13">
        <f>SUM(H14:K14)</f>
        <v>3824</v>
      </c>
      <c r="N14" s="16">
        <f t="shared" ref="N14:W14" si="2">SUM(N4:N13)</f>
        <v>828</v>
      </c>
      <c r="O14" s="16">
        <f t="shared" si="2"/>
        <v>252</v>
      </c>
      <c r="P14" s="16">
        <f t="shared" si="2"/>
        <v>779</v>
      </c>
      <c r="Q14" s="16">
        <f t="shared" si="2"/>
        <v>299</v>
      </c>
      <c r="R14" s="16">
        <f t="shared" si="2"/>
        <v>590</v>
      </c>
      <c r="S14" s="16">
        <f t="shared" si="2"/>
        <v>271</v>
      </c>
      <c r="T14" s="16">
        <f t="shared" si="2"/>
        <v>625</v>
      </c>
      <c r="U14" s="16">
        <f t="shared" si="2"/>
        <v>260</v>
      </c>
      <c r="V14" s="16">
        <f t="shared" si="2"/>
        <v>0</v>
      </c>
      <c r="W14" s="16">
        <f t="shared" si="2"/>
        <v>0</v>
      </c>
    </row>
    <row r="15">
      <c r="A15" s="18"/>
      <c r="B15" s="9"/>
      <c r="C15" s="19" t="s">
        <v>38</v>
      </c>
      <c r="D15" s="20" t="s">
        <v>39</v>
      </c>
      <c r="E15" s="19">
        <v>20.0</v>
      </c>
      <c r="F15" s="21"/>
      <c r="G15" s="21"/>
      <c r="H15" s="21">
        <v>18.0</v>
      </c>
      <c r="I15" s="19">
        <v>17.0</v>
      </c>
      <c r="J15" s="19">
        <v>7.0</v>
      </c>
      <c r="K15" s="19">
        <v>14.0</v>
      </c>
      <c r="L15" s="19">
        <v>17.0</v>
      </c>
      <c r="N15" s="21">
        <v>3.0</v>
      </c>
      <c r="O15" s="19">
        <v>15.0</v>
      </c>
      <c r="P15" s="19">
        <v>13.0</v>
      </c>
      <c r="Q15" s="19">
        <v>17.0</v>
      </c>
      <c r="R15" s="19">
        <v>3.0</v>
      </c>
      <c r="S15" s="19">
        <v>7.0</v>
      </c>
      <c r="T15" s="19">
        <v>11.0</v>
      </c>
      <c r="U15" s="19">
        <v>8.0</v>
      </c>
      <c r="V15" s="19">
        <v>9.0</v>
      </c>
      <c r="W15" s="19">
        <v>8.0</v>
      </c>
    </row>
    <row r="16">
      <c r="A16" s="22"/>
      <c r="B16" s="23">
        <v>1.0</v>
      </c>
      <c r="C16" s="24" t="s">
        <v>40</v>
      </c>
      <c r="D16" s="25" t="s">
        <v>41</v>
      </c>
      <c r="E16" s="9">
        <v>18.0</v>
      </c>
      <c r="F16" s="9"/>
      <c r="G16" s="9"/>
      <c r="H16" s="9">
        <f t="shared" ref="H16:H35" si="3">N16+O16</f>
        <v>17</v>
      </c>
      <c r="I16" s="9">
        <f t="shared" ref="I16:I35" si="4">P16+Q16</f>
        <v>15</v>
      </c>
      <c r="J16" s="9"/>
      <c r="K16" s="9"/>
      <c r="L16" s="9"/>
      <c r="N16" s="9">
        <v>9.0</v>
      </c>
      <c r="O16" s="9">
        <v>8.0</v>
      </c>
      <c r="P16" s="9">
        <v>9.0</v>
      </c>
      <c r="Q16" s="9">
        <v>6.0</v>
      </c>
      <c r="R16" s="9"/>
      <c r="S16" s="9"/>
      <c r="T16" s="9"/>
      <c r="U16" s="9"/>
      <c r="V16" s="9"/>
      <c r="W16" s="9"/>
    </row>
    <row r="17">
      <c r="A17" s="22"/>
      <c r="B17" s="23">
        <v>2.0</v>
      </c>
      <c r="C17" s="24" t="s">
        <v>42</v>
      </c>
      <c r="D17" s="25" t="s">
        <v>41</v>
      </c>
      <c r="E17" s="9">
        <v>18.0</v>
      </c>
      <c r="F17" s="9"/>
      <c r="G17" s="9"/>
      <c r="H17" s="9">
        <f t="shared" si="3"/>
        <v>8</v>
      </c>
      <c r="I17" s="9">
        <f t="shared" si="4"/>
        <v>13</v>
      </c>
      <c r="J17" s="9"/>
      <c r="K17" s="9"/>
      <c r="L17" s="9"/>
      <c r="N17" s="9">
        <v>3.0</v>
      </c>
      <c r="O17" s="9">
        <v>5.0</v>
      </c>
      <c r="P17" s="9">
        <v>5.0</v>
      </c>
      <c r="Q17" s="9">
        <v>8.0</v>
      </c>
      <c r="R17" s="9"/>
      <c r="S17" s="9"/>
      <c r="T17" s="9"/>
      <c r="U17" s="9"/>
      <c r="V17" s="9"/>
      <c r="W17" s="9"/>
    </row>
    <row r="18">
      <c r="A18" s="22"/>
      <c r="B18" s="23">
        <v>3.0</v>
      </c>
      <c r="C18" s="24" t="s">
        <v>43</v>
      </c>
      <c r="D18" s="25" t="s">
        <v>41</v>
      </c>
      <c r="E18" s="9">
        <v>18.0</v>
      </c>
      <c r="F18" s="9"/>
      <c r="G18" s="9"/>
      <c r="H18" s="9">
        <f t="shared" si="3"/>
        <v>6</v>
      </c>
      <c r="I18" s="9">
        <f t="shared" si="4"/>
        <v>7</v>
      </c>
      <c r="J18" s="9"/>
      <c r="K18" s="9"/>
      <c r="L18" s="9"/>
      <c r="N18" s="9">
        <v>3.0</v>
      </c>
      <c r="O18" s="9">
        <v>3.0</v>
      </c>
      <c r="P18" s="9">
        <v>4.0</v>
      </c>
      <c r="Q18" s="9">
        <v>3.0</v>
      </c>
      <c r="R18" s="9"/>
      <c r="S18" s="9"/>
      <c r="T18" s="9"/>
      <c r="U18" s="9"/>
      <c r="V18" s="9"/>
      <c r="W18" s="9"/>
    </row>
    <row r="19">
      <c r="A19" s="22"/>
      <c r="B19" s="23">
        <v>4.0</v>
      </c>
      <c r="C19" s="24" t="s">
        <v>44</v>
      </c>
      <c r="D19" s="25" t="s">
        <v>41</v>
      </c>
      <c r="E19" s="9">
        <v>18.0</v>
      </c>
      <c r="F19" s="9"/>
      <c r="G19" s="9"/>
      <c r="H19" s="9">
        <f t="shared" si="3"/>
        <v>12</v>
      </c>
      <c r="I19" s="9">
        <f t="shared" si="4"/>
        <v>17</v>
      </c>
      <c r="J19" s="9"/>
      <c r="K19" s="9"/>
      <c r="L19" s="9"/>
      <c r="N19" s="9">
        <v>8.0</v>
      </c>
      <c r="O19" s="9">
        <v>4.0</v>
      </c>
      <c r="P19" s="9">
        <v>9.0</v>
      </c>
      <c r="Q19" s="9">
        <v>8.0</v>
      </c>
      <c r="R19" s="9"/>
      <c r="S19" s="9"/>
      <c r="T19" s="9"/>
      <c r="U19" s="9"/>
      <c r="V19" s="9"/>
      <c r="W19" s="9"/>
    </row>
    <row r="20">
      <c r="A20" s="22"/>
      <c r="B20" s="23">
        <v>5.0</v>
      </c>
      <c r="C20" s="24" t="s">
        <v>45</v>
      </c>
      <c r="D20" s="25" t="s">
        <v>41</v>
      </c>
      <c r="E20" s="9">
        <v>18.0</v>
      </c>
      <c r="F20" s="9"/>
      <c r="G20" s="9"/>
      <c r="H20" s="9">
        <f t="shared" si="3"/>
        <v>0</v>
      </c>
      <c r="I20" s="9">
        <f t="shared" si="4"/>
        <v>0</v>
      </c>
      <c r="J20" s="9"/>
      <c r="K20" s="9"/>
      <c r="L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>
      <c r="A21" s="22"/>
      <c r="B21" s="23">
        <v>6.0</v>
      </c>
      <c r="C21" s="24" t="s">
        <v>46</v>
      </c>
      <c r="D21" s="25" t="s">
        <v>47</v>
      </c>
      <c r="E21" s="9">
        <v>18.0</v>
      </c>
      <c r="F21" s="9"/>
      <c r="G21" s="9"/>
      <c r="H21" s="9">
        <f t="shared" si="3"/>
        <v>17</v>
      </c>
      <c r="I21" s="9">
        <f t="shared" si="4"/>
        <v>15</v>
      </c>
      <c r="J21" s="9"/>
      <c r="K21" s="9"/>
      <c r="L21" s="9"/>
      <c r="N21" s="9">
        <v>5.0</v>
      </c>
      <c r="O21" s="9">
        <v>12.0</v>
      </c>
      <c r="P21" s="9">
        <v>8.0</v>
      </c>
      <c r="Q21" s="9">
        <v>7.0</v>
      </c>
      <c r="R21" s="9"/>
      <c r="S21" s="9"/>
      <c r="T21" s="9"/>
      <c r="U21" s="9"/>
      <c r="V21" s="9"/>
      <c r="W21" s="9"/>
    </row>
    <row r="22" ht="15.75" customHeight="1">
      <c r="A22" s="22"/>
      <c r="B22" s="23">
        <v>7.0</v>
      </c>
      <c r="C22" s="24" t="s">
        <v>48</v>
      </c>
      <c r="D22" s="25" t="s">
        <v>49</v>
      </c>
      <c r="E22" s="9">
        <v>9.0</v>
      </c>
      <c r="F22" s="9"/>
      <c r="G22" s="9"/>
      <c r="H22" s="9">
        <f t="shared" si="3"/>
        <v>0</v>
      </c>
      <c r="I22" s="9">
        <f t="shared" si="4"/>
        <v>0</v>
      </c>
      <c r="J22" s="9"/>
      <c r="K22" s="9"/>
      <c r="L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ht="15.75" customHeight="1">
      <c r="A23" s="22"/>
      <c r="B23" s="23">
        <v>8.0</v>
      </c>
      <c r="C23" s="24" t="s">
        <v>50</v>
      </c>
      <c r="D23" s="25" t="s">
        <v>49</v>
      </c>
      <c r="E23" s="9">
        <v>18.0</v>
      </c>
      <c r="F23" s="9"/>
      <c r="G23" s="9"/>
      <c r="H23" s="9">
        <f t="shared" si="3"/>
        <v>7</v>
      </c>
      <c r="I23" s="9">
        <f t="shared" si="4"/>
        <v>0</v>
      </c>
      <c r="J23" s="9"/>
      <c r="K23" s="9"/>
      <c r="L23" s="9"/>
      <c r="N23" s="9">
        <v>5.0</v>
      </c>
      <c r="O23" s="9">
        <v>2.0</v>
      </c>
      <c r="P23" s="9">
        <v>0.0</v>
      </c>
      <c r="Q23" s="9">
        <v>0.0</v>
      </c>
      <c r="R23" s="9"/>
      <c r="S23" s="9"/>
      <c r="T23" s="9"/>
      <c r="U23" s="9"/>
      <c r="V23" s="9"/>
      <c r="W23" s="9"/>
    </row>
    <row r="24" ht="15.75" customHeight="1">
      <c r="A24" s="22"/>
      <c r="B24" s="23">
        <v>9.0</v>
      </c>
      <c r="C24" s="24" t="s">
        <v>51</v>
      </c>
      <c r="D24" s="25" t="s">
        <v>52</v>
      </c>
      <c r="E24" s="9">
        <v>18.0</v>
      </c>
      <c r="F24" s="9"/>
      <c r="G24" s="9"/>
      <c r="H24" s="9">
        <f t="shared" si="3"/>
        <v>18</v>
      </c>
      <c r="I24" s="9">
        <f t="shared" si="4"/>
        <v>6</v>
      </c>
      <c r="J24" s="9"/>
      <c r="K24" s="9"/>
      <c r="L24" s="9"/>
      <c r="N24" s="9">
        <v>10.0</v>
      </c>
      <c r="O24" s="9">
        <v>8.0</v>
      </c>
      <c r="P24" s="9">
        <v>5.0</v>
      </c>
      <c r="Q24" s="9">
        <v>1.0</v>
      </c>
      <c r="R24" s="9"/>
      <c r="S24" s="9"/>
      <c r="T24" s="9"/>
      <c r="U24" s="9"/>
      <c r="V24" s="9"/>
      <c r="W24" s="9"/>
    </row>
    <row r="25" ht="15.75" customHeight="1">
      <c r="A25" s="22"/>
      <c r="B25" s="23">
        <v>10.0</v>
      </c>
      <c r="C25" s="24" t="s">
        <v>53</v>
      </c>
      <c r="D25" s="25" t="s">
        <v>52</v>
      </c>
      <c r="E25" s="9">
        <v>18.0</v>
      </c>
      <c r="F25" s="9"/>
      <c r="G25" s="9"/>
      <c r="H25" s="9">
        <f t="shared" si="3"/>
        <v>0</v>
      </c>
      <c r="I25" s="9">
        <f t="shared" si="4"/>
        <v>7</v>
      </c>
      <c r="J25" s="9"/>
      <c r="K25" s="9"/>
      <c r="L25" s="9"/>
      <c r="N25" s="9">
        <v>0.0</v>
      </c>
      <c r="O25" s="9">
        <v>0.0</v>
      </c>
      <c r="P25" s="9">
        <v>4.0</v>
      </c>
      <c r="Q25" s="9">
        <v>3.0</v>
      </c>
      <c r="R25" s="9"/>
      <c r="S25" s="9"/>
      <c r="T25" s="9"/>
      <c r="U25" s="9"/>
      <c r="V25" s="9"/>
      <c r="W25" s="9"/>
    </row>
    <row r="26" ht="15.75" customHeight="1">
      <c r="A26" s="22"/>
      <c r="B26" s="23">
        <v>11.0</v>
      </c>
      <c r="C26" s="24" t="s">
        <v>54</v>
      </c>
      <c r="D26" s="25" t="s">
        <v>52</v>
      </c>
      <c r="E26" s="9">
        <v>18.0</v>
      </c>
      <c r="F26" s="9"/>
      <c r="G26" s="9"/>
      <c r="H26" s="9">
        <f t="shared" si="3"/>
        <v>0</v>
      </c>
      <c r="I26" s="9">
        <f t="shared" si="4"/>
        <v>6</v>
      </c>
      <c r="J26" s="9"/>
      <c r="K26" s="9"/>
      <c r="L26" s="9"/>
      <c r="N26" s="9">
        <v>0.0</v>
      </c>
      <c r="O26" s="9">
        <v>0.0</v>
      </c>
      <c r="P26" s="9">
        <v>4.0</v>
      </c>
      <c r="Q26" s="9">
        <v>2.0</v>
      </c>
      <c r="R26" s="9"/>
      <c r="S26" s="9"/>
      <c r="T26" s="9"/>
      <c r="U26" s="9"/>
      <c r="V26" s="9"/>
      <c r="W26" s="9"/>
    </row>
    <row r="27" ht="15.75" customHeight="1">
      <c r="A27" s="22"/>
      <c r="B27" s="23">
        <v>12.0</v>
      </c>
      <c r="C27" s="24" t="s">
        <v>55</v>
      </c>
      <c r="D27" s="25" t="s">
        <v>56</v>
      </c>
      <c r="E27" s="9">
        <v>18.0</v>
      </c>
      <c r="F27" s="9"/>
      <c r="G27" s="9"/>
      <c r="H27" s="9">
        <f t="shared" si="3"/>
        <v>7</v>
      </c>
      <c r="I27" s="9">
        <f t="shared" si="4"/>
        <v>4</v>
      </c>
      <c r="J27" s="9"/>
      <c r="K27" s="9"/>
      <c r="L27" s="9"/>
      <c r="N27" s="9">
        <v>2.0</v>
      </c>
      <c r="O27" s="9">
        <v>5.0</v>
      </c>
      <c r="P27" s="9">
        <v>3.0</v>
      </c>
      <c r="Q27" s="9">
        <v>1.0</v>
      </c>
      <c r="R27" s="9"/>
      <c r="S27" s="9"/>
      <c r="T27" s="9"/>
      <c r="U27" s="9"/>
      <c r="V27" s="9"/>
      <c r="W27" s="9"/>
    </row>
    <row r="28" ht="15.75" customHeight="1">
      <c r="A28" s="22"/>
      <c r="B28" s="23">
        <v>13.0</v>
      </c>
      <c r="C28" s="24" t="s">
        <v>57</v>
      </c>
      <c r="D28" s="25" t="s">
        <v>56</v>
      </c>
      <c r="E28" s="9">
        <v>18.0</v>
      </c>
      <c r="F28" s="9"/>
      <c r="G28" s="9"/>
      <c r="H28" s="9">
        <f t="shared" si="3"/>
        <v>0</v>
      </c>
      <c r="I28" s="9">
        <f t="shared" si="4"/>
        <v>0</v>
      </c>
      <c r="J28" s="9"/>
      <c r="K28" s="9"/>
      <c r="L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ht="15.75" customHeight="1">
      <c r="A29" s="22"/>
      <c r="B29" s="23">
        <v>14.0</v>
      </c>
      <c r="C29" s="24" t="s">
        <v>58</v>
      </c>
      <c r="D29" s="25" t="s">
        <v>56</v>
      </c>
      <c r="E29" s="9">
        <v>18.0</v>
      </c>
      <c r="F29" s="9"/>
      <c r="G29" s="9"/>
      <c r="H29" s="9">
        <f t="shared" si="3"/>
        <v>5</v>
      </c>
      <c r="I29" s="9">
        <f t="shared" si="4"/>
        <v>8</v>
      </c>
      <c r="J29" s="9"/>
      <c r="K29" s="9"/>
      <c r="L29" s="9"/>
      <c r="N29" s="9">
        <v>3.0</v>
      </c>
      <c r="O29" s="9">
        <v>2.0</v>
      </c>
      <c r="P29" s="9">
        <v>5.0</v>
      </c>
      <c r="Q29" s="9">
        <v>3.0</v>
      </c>
      <c r="R29" s="9"/>
      <c r="S29" s="9"/>
      <c r="T29" s="9"/>
      <c r="U29" s="9"/>
      <c r="V29" s="9"/>
      <c r="W29" s="9"/>
    </row>
    <row r="30" ht="15.75" customHeight="1">
      <c r="A30" s="22"/>
      <c r="B30" s="23">
        <v>15.0</v>
      </c>
      <c r="C30" s="24" t="s">
        <v>59</v>
      </c>
      <c r="D30" s="25" t="s">
        <v>49</v>
      </c>
      <c r="E30" s="9">
        <v>18.0</v>
      </c>
      <c r="F30" s="9"/>
      <c r="G30" s="9"/>
      <c r="H30" s="9">
        <f t="shared" si="3"/>
        <v>9</v>
      </c>
      <c r="I30" s="9">
        <f t="shared" si="4"/>
        <v>6</v>
      </c>
      <c r="J30" s="9"/>
      <c r="K30" s="9"/>
      <c r="L30" s="9"/>
      <c r="N30" s="9">
        <v>7.0</v>
      </c>
      <c r="O30" s="9">
        <v>2.0</v>
      </c>
      <c r="P30" s="9">
        <v>4.0</v>
      </c>
      <c r="Q30" s="9">
        <v>2.0</v>
      </c>
      <c r="R30" s="9"/>
      <c r="S30" s="9"/>
      <c r="T30" s="9"/>
      <c r="U30" s="9"/>
      <c r="V30" s="9"/>
      <c r="W30" s="9"/>
    </row>
    <row r="31" ht="15.75" customHeight="1">
      <c r="A31" s="22"/>
      <c r="B31" s="23">
        <v>16.0</v>
      </c>
      <c r="C31" s="24" t="s">
        <v>60</v>
      </c>
      <c r="D31" s="25" t="s">
        <v>49</v>
      </c>
      <c r="E31" s="9">
        <v>18.0</v>
      </c>
      <c r="F31" s="9"/>
      <c r="G31" s="9"/>
      <c r="H31" s="9">
        <f t="shared" si="3"/>
        <v>7</v>
      </c>
      <c r="I31" s="9">
        <f t="shared" si="4"/>
        <v>13</v>
      </c>
      <c r="J31" s="9"/>
      <c r="K31" s="9"/>
      <c r="L31" s="9"/>
      <c r="N31" s="9">
        <v>2.0</v>
      </c>
      <c r="O31" s="9">
        <v>5.0</v>
      </c>
      <c r="P31" s="9">
        <v>7.0</v>
      </c>
      <c r="Q31" s="9">
        <v>6.0</v>
      </c>
      <c r="R31" s="9"/>
      <c r="S31" s="9"/>
      <c r="T31" s="9"/>
      <c r="U31" s="9"/>
      <c r="V31" s="9"/>
      <c r="W31" s="9"/>
    </row>
    <row r="32" ht="15.75" customHeight="1">
      <c r="A32" s="22"/>
      <c r="B32" s="23">
        <v>17.0</v>
      </c>
      <c r="C32" s="24" t="s">
        <v>61</v>
      </c>
      <c r="D32" s="25" t="s">
        <v>49</v>
      </c>
      <c r="E32" s="9">
        <v>18.0</v>
      </c>
      <c r="F32" s="9"/>
      <c r="G32" s="9"/>
      <c r="H32" s="9">
        <f t="shared" si="3"/>
        <v>0</v>
      </c>
      <c r="I32" s="9">
        <f t="shared" si="4"/>
        <v>3</v>
      </c>
      <c r="J32" s="9"/>
      <c r="K32" s="9"/>
      <c r="L32" s="9"/>
      <c r="N32" s="9">
        <v>0.0</v>
      </c>
      <c r="O32" s="9">
        <v>0.0</v>
      </c>
      <c r="P32" s="9">
        <v>2.0</v>
      </c>
      <c r="Q32" s="9">
        <v>1.0</v>
      </c>
      <c r="R32" s="9"/>
      <c r="S32" s="9"/>
      <c r="T32" s="9"/>
      <c r="U32" s="9"/>
      <c r="V32" s="9"/>
      <c r="W32" s="9"/>
    </row>
    <row r="33" ht="15.75" customHeight="1">
      <c r="A33" s="22"/>
      <c r="B33" s="23">
        <v>18.0</v>
      </c>
      <c r="C33" s="26" t="s">
        <v>62</v>
      </c>
      <c r="D33" s="25" t="s">
        <v>63</v>
      </c>
      <c r="E33" s="9">
        <v>18.0</v>
      </c>
      <c r="F33" s="9"/>
      <c r="G33" s="9"/>
      <c r="H33" s="9">
        <f t="shared" si="3"/>
        <v>7</v>
      </c>
      <c r="I33" s="9">
        <f t="shared" si="4"/>
        <v>6</v>
      </c>
      <c r="J33" s="9"/>
      <c r="K33" s="9"/>
      <c r="L33" s="9"/>
      <c r="M33" s="27" t="s">
        <v>64</v>
      </c>
      <c r="N33" s="9">
        <v>3.0</v>
      </c>
      <c r="O33" s="9">
        <v>4.0</v>
      </c>
      <c r="P33" s="9">
        <v>4.0</v>
      </c>
      <c r="Q33" s="9">
        <v>2.0</v>
      </c>
      <c r="R33" s="9"/>
      <c r="S33" s="9"/>
      <c r="T33" s="9"/>
      <c r="U33" s="9"/>
      <c r="V33" s="9"/>
      <c r="W33" s="9"/>
    </row>
    <row r="34" ht="15.75" customHeight="1">
      <c r="A34" s="22"/>
      <c r="B34" s="23">
        <v>19.0</v>
      </c>
      <c r="C34" s="24" t="s">
        <v>65</v>
      </c>
      <c r="D34" s="25" t="s">
        <v>66</v>
      </c>
      <c r="E34" s="9">
        <v>18.0</v>
      </c>
      <c r="F34" s="9"/>
      <c r="G34" s="9"/>
      <c r="H34" s="9">
        <f t="shared" si="3"/>
        <v>14</v>
      </c>
      <c r="I34" s="9">
        <f t="shared" si="4"/>
        <v>6</v>
      </c>
      <c r="J34" s="9"/>
      <c r="K34" s="9"/>
      <c r="L34" s="9"/>
      <c r="N34" s="9">
        <v>12.0</v>
      </c>
      <c r="O34" s="9">
        <v>2.0</v>
      </c>
      <c r="P34" s="9">
        <v>4.0</v>
      </c>
      <c r="Q34" s="9">
        <v>2.0</v>
      </c>
      <c r="R34" s="9"/>
      <c r="S34" s="9"/>
      <c r="T34" s="9"/>
      <c r="U34" s="9"/>
      <c r="V34" s="9"/>
      <c r="W34" s="9"/>
    </row>
    <row r="35" ht="15.75" customHeight="1">
      <c r="A35" s="22"/>
      <c r="B35" s="23">
        <v>20.0</v>
      </c>
      <c r="C35" s="24" t="s">
        <v>67</v>
      </c>
      <c r="D35" s="25" t="s">
        <v>66</v>
      </c>
      <c r="E35" s="9">
        <v>18.0</v>
      </c>
      <c r="F35" s="9"/>
      <c r="G35" s="9"/>
      <c r="H35" s="9">
        <f t="shared" si="3"/>
        <v>0</v>
      </c>
      <c r="I35" s="9">
        <f t="shared" si="4"/>
        <v>0</v>
      </c>
      <c r="J35" s="9"/>
      <c r="K35" s="9"/>
      <c r="L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ht="15.75" customHeight="1">
      <c r="A36" s="22"/>
      <c r="B36" s="23"/>
      <c r="C36" s="28" t="s">
        <v>68</v>
      </c>
      <c r="D36" s="29"/>
      <c r="E36" s="30">
        <f t="shared" ref="E36:L36" si="5">SUM(E16:E35)</f>
        <v>351</v>
      </c>
      <c r="F36" s="30">
        <f t="shared" si="5"/>
        <v>0</v>
      </c>
      <c r="G36" s="30">
        <f t="shared" si="5"/>
        <v>0</v>
      </c>
      <c r="H36" s="30">
        <f t="shared" si="5"/>
        <v>134</v>
      </c>
      <c r="I36" s="30">
        <f t="shared" si="5"/>
        <v>132</v>
      </c>
      <c r="J36" s="30">
        <f t="shared" si="5"/>
        <v>0</v>
      </c>
      <c r="K36" s="30">
        <f t="shared" si="5"/>
        <v>0</v>
      </c>
      <c r="L36" s="30">
        <f t="shared" si="5"/>
        <v>0</v>
      </c>
      <c r="N36" s="30">
        <f t="shared" ref="N36:W36" si="6">SUM(N16:N35)</f>
        <v>72</v>
      </c>
      <c r="O36" s="30">
        <f t="shared" si="6"/>
        <v>62</v>
      </c>
      <c r="P36" s="30">
        <f t="shared" si="6"/>
        <v>77</v>
      </c>
      <c r="Q36" s="30">
        <f t="shared" si="6"/>
        <v>55</v>
      </c>
      <c r="R36" s="30">
        <f t="shared" si="6"/>
        <v>0</v>
      </c>
      <c r="S36" s="30">
        <f t="shared" si="6"/>
        <v>0</v>
      </c>
      <c r="T36" s="30">
        <f t="shared" si="6"/>
        <v>0</v>
      </c>
      <c r="U36" s="30">
        <f t="shared" si="6"/>
        <v>0</v>
      </c>
      <c r="V36" s="30">
        <f t="shared" si="6"/>
        <v>0</v>
      </c>
      <c r="W36" s="30">
        <f t="shared" si="6"/>
        <v>0</v>
      </c>
    </row>
    <row r="37" ht="15.75" customHeight="1">
      <c r="A37" s="22"/>
      <c r="B37" s="23"/>
      <c r="C37" s="31" t="s">
        <v>69</v>
      </c>
      <c r="D37" s="32" t="s">
        <v>70</v>
      </c>
      <c r="E37" s="33">
        <v>39.0</v>
      </c>
      <c r="F37" s="33"/>
      <c r="G37" s="33"/>
      <c r="H37" s="33">
        <f t="shared" ref="H37:H40" si="7">N37+O37</f>
        <v>39</v>
      </c>
      <c r="I37" s="33">
        <f t="shared" ref="I37:I40" si="8">P37+Q37</f>
        <v>39</v>
      </c>
      <c r="J37" s="33"/>
      <c r="K37" s="33"/>
      <c r="L37" s="33"/>
      <c r="N37" s="33">
        <v>29.0</v>
      </c>
      <c r="O37" s="33">
        <v>10.0</v>
      </c>
      <c r="P37" s="33">
        <v>28.0</v>
      </c>
      <c r="Q37" s="33">
        <v>11.0</v>
      </c>
      <c r="R37" s="33"/>
      <c r="S37" s="33"/>
      <c r="T37" s="33"/>
      <c r="U37" s="33"/>
      <c r="V37" s="33"/>
      <c r="W37" s="33"/>
    </row>
    <row r="38" ht="15.75" customHeight="1">
      <c r="A38" s="34"/>
      <c r="B38" s="35">
        <v>1.0</v>
      </c>
      <c r="C38" s="35" t="s">
        <v>71</v>
      </c>
      <c r="D38" s="25" t="s">
        <v>72</v>
      </c>
      <c r="E38" s="9">
        <v>36.0</v>
      </c>
      <c r="F38" s="9"/>
      <c r="G38" s="9"/>
      <c r="H38" s="9">
        <f t="shared" si="7"/>
        <v>31</v>
      </c>
      <c r="I38" s="9">
        <f t="shared" si="8"/>
        <v>20</v>
      </c>
      <c r="J38" s="9"/>
      <c r="K38" s="9"/>
      <c r="L38" s="9"/>
      <c r="N38" s="9">
        <v>18.0</v>
      </c>
      <c r="O38" s="9">
        <v>13.0</v>
      </c>
      <c r="P38" s="9">
        <v>6.0</v>
      </c>
      <c r="Q38" s="9">
        <v>14.0</v>
      </c>
      <c r="R38" s="9"/>
      <c r="S38" s="9"/>
      <c r="T38" s="9"/>
      <c r="U38" s="9"/>
      <c r="V38" s="9"/>
      <c r="W38" s="9"/>
    </row>
    <row r="39" ht="15.75" customHeight="1">
      <c r="A39" s="36"/>
      <c r="B39" s="37">
        <v>2.0</v>
      </c>
      <c r="C39" s="37" t="s">
        <v>73</v>
      </c>
      <c r="D39" s="25" t="s">
        <v>74</v>
      </c>
      <c r="E39" s="9">
        <v>18.0</v>
      </c>
      <c r="F39" s="9"/>
      <c r="G39" s="9"/>
      <c r="H39" s="9">
        <f t="shared" si="7"/>
        <v>15</v>
      </c>
      <c r="I39" s="9">
        <f t="shared" si="8"/>
        <v>17</v>
      </c>
      <c r="J39" s="9"/>
      <c r="K39" s="9"/>
      <c r="L39" s="9"/>
      <c r="N39" s="9">
        <v>7.0</v>
      </c>
      <c r="O39" s="9">
        <v>8.0</v>
      </c>
      <c r="P39" s="9">
        <v>5.0</v>
      </c>
      <c r="Q39" s="9">
        <v>12.0</v>
      </c>
      <c r="R39" s="9"/>
      <c r="S39" s="9"/>
      <c r="T39" s="9"/>
      <c r="U39" s="9"/>
      <c r="V39" s="9"/>
      <c r="W39" s="9"/>
    </row>
    <row r="40" ht="15.75" customHeight="1">
      <c r="A40" s="34"/>
      <c r="B40" s="35">
        <v>3.0</v>
      </c>
      <c r="C40" s="38" t="s">
        <v>75</v>
      </c>
      <c r="D40" s="25" t="s">
        <v>76</v>
      </c>
      <c r="E40" s="9">
        <v>18.0</v>
      </c>
      <c r="F40" s="9"/>
      <c r="G40" s="9"/>
      <c r="H40" s="9">
        <f t="shared" si="7"/>
        <v>15</v>
      </c>
      <c r="I40" s="9">
        <f t="shared" si="8"/>
        <v>17</v>
      </c>
      <c r="J40" s="9"/>
      <c r="K40" s="9"/>
      <c r="L40" s="9"/>
      <c r="N40" s="9">
        <v>8.0</v>
      </c>
      <c r="O40" s="9">
        <v>7.0</v>
      </c>
      <c r="P40" s="9">
        <v>7.0</v>
      </c>
      <c r="Q40" s="9">
        <v>10.0</v>
      </c>
      <c r="R40" s="9"/>
      <c r="S40" s="9"/>
      <c r="T40" s="9"/>
      <c r="U40" s="9"/>
      <c r="V40" s="9"/>
      <c r="W40" s="9"/>
    </row>
    <row r="41" ht="15.75" customHeight="1">
      <c r="A41" s="36"/>
      <c r="B41" s="37"/>
      <c r="C41" s="39" t="s">
        <v>77</v>
      </c>
      <c r="D41" s="40"/>
      <c r="E41" s="19">
        <f>SUM(E38:E40)</f>
        <v>72</v>
      </c>
      <c r="F41" s="19"/>
      <c r="G41" s="19"/>
      <c r="H41" s="19">
        <f t="shared" ref="H41:I41" si="9">SUM(H38:H40)</f>
        <v>61</v>
      </c>
      <c r="I41" s="19">
        <f t="shared" si="9"/>
        <v>54</v>
      </c>
      <c r="J41" s="19"/>
      <c r="K41" s="19"/>
      <c r="L41" s="19"/>
      <c r="N41" s="19">
        <f t="shared" ref="N41:Q41" si="10">SUM(N38:N40)</f>
        <v>33</v>
      </c>
      <c r="O41" s="19">
        <f t="shared" si="10"/>
        <v>28</v>
      </c>
      <c r="P41" s="19">
        <f t="shared" si="10"/>
        <v>18</v>
      </c>
      <c r="Q41" s="19">
        <f t="shared" si="10"/>
        <v>36</v>
      </c>
      <c r="R41" s="19"/>
      <c r="S41" s="19"/>
      <c r="T41" s="19"/>
      <c r="U41" s="19"/>
      <c r="V41" s="19"/>
      <c r="W41" s="19"/>
    </row>
    <row r="42" ht="15.75" customHeight="1">
      <c r="A42" s="36"/>
      <c r="B42" s="37">
        <v>4.0</v>
      </c>
      <c r="C42" s="37" t="s">
        <v>78</v>
      </c>
      <c r="D42" s="25" t="s">
        <v>79</v>
      </c>
      <c r="E42" s="9">
        <v>18.0</v>
      </c>
      <c r="F42" s="9"/>
      <c r="G42" s="9"/>
      <c r="H42" s="9">
        <f t="shared" ref="H42:H44" si="11">N42+O42</f>
        <v>16</v>
      </c>
      <c r="I42" s="9">
        <f t="shared" ref="I42:I44" si="12">P42+Q42</f>
        <v>16</v>
      </c>
      <c r="J42" s="9">
        <f t="shared" ref="J42:J44" si="13">R42+S42</f>
        <v>14</v>
      </c>
      <c r="K42" s="9">
        <f t="shared" ref="K42:K44" si="14">T42+U42</f>
        <v>13</v>
      </c>
      <c r="L42" s="9">
        <f t="shared" ref="L42:L44" si="15">V42+W42</f>
        <v>16</v>
      </c>
      <c r="N42" s="9">
        <v>5.0</v>
      </c>
      <c r="O42" s="9">
        <v>11.0</v>
      </c>
      <c r="P42" s="9">
        <v>8.0</v>
      </c>
      <c r="Q42" s="9">
        <v>8.0</v>
      </c>
      <c r="R42" s="9">
        <v>4.0</v>
      </c>
      <c r="S42" s="9">
        <v>10.0</v>
      </c>
      <c r="T42" s="9">
        <v>6.0</v>
      </c>
      <c r="U42" s="9">
        <v>7.0</v>
      </c>
      <c r="V42" s="9">
        <v>8.0</v>
      </c>
      <c r="W42" s="9">
        <v>8.0</v>
      </c>
    </row>
    <row r="43" ht="15.75" customHeight="1">
      <c r="A43" s="34"/>
      <c r="B43" s="35">
        <v>5.0</v>
      </c>
      <c r="C43" s="37" t="s">
        <v>80</v>
      </c>
      <c r="D43" s="25" t="s">
        <v>81</v>
      </c>
      <c r="E43" s="9">
        <v>18.0</v>
      </c>
      <c r="F43" s="9"/>
      <c r="G43" s="9"/>
      <c r="H43" s="9">
        <f t="shared" si="11"/>
        <v>15</v>
      </c>
      <c r="I43" s="9">
        <f t="shared" si="12"/>
        <v>16</v>
      </c>
      <c r="J43" s="9">
        <f t="shared" si="13"/>
        <v>12</v>
      </c>
      <c r="K43" s="9">
        <f t="shared" si="14"/>
        <v>12</v>
      </c>
      <c r="L43" s="9">
        <f t="shared" si="15"/>
        <v>16</v>
      </c>
      <c r="N43" s="9">
        <v>10.0</v>
      </c>
      <c r="O43" s="9">
        <v>5.0</v>
      </c>
      <c r="P43" s="9">
        <v>7.0</v>
      </c>
      <c r="Q43" s="9">
        <v>9.0</v>
      </c>
      <c r="R43" s="9">
        <v>6.0</v>
      </c>
      <c r="S43" s="9">
        <v>6.0</v>
      </c>
      <c r="T43" s="9">
        <v>6.0</v>
      </c>
      <c r="U43" s="9">
        <v>6.0</v>
      </c>
      <c r="V43" s="9">
        <v>8.0</v>
      </c>
      <c r="W43" s="9">
        <v>8.0</v>
      </c>
    </row>
    <row r="44" ht="15.75" customHeight="1">
      <c r="A44" s="36"/>
      <c r="B44" s="37">
        <v>6.0</v>
      </c>
      <c r="C44" s="37" t="s">
        <v>82</v>
      </c>
      <c r="D44" s="25" t="s">
        <v>83</v>
      </c>
      <c r="E44" s="9">
        <v>18.0</v>
      </c>
      <c r="F44" s="9"/>
      <c r="G44" s="9"/>
      <c r="H44" s="9">
        <f t="shared" si="11"/>
        <v>14</v>
      </c>
      <c r="I44" s="9">
        <f t="shared" si="12"/>
        <v>17</v>
      </c>
      <c r="J44" s="9">
        <f t="shared" si="13"/>
        <v>15</v>
      </c>
      <c r="K44" s="9">
        <f t="shared" si="14"/>
        <v>15</v>
      </c>
      <c r="L44" s="9">
        <f t="shared" si="15"/>
        <v>16</v>
      </c>
      <c r="N44" s="9">
        <v>5.0</v>
      </c>
      <c r="O44" s="9">
        <v>9.0</v>
      </c>
      <c r="P44" s="9">
        <v>6.0</v>
      </c>
      <c r="Q44" s="9">
        <v>11.0</v>
      </c>
      <c r="R44" s="9">
        <v>10.0</v>
      </c>
      <c r="S44" s="9">
        <v>5.0</v>
      </c>
      <c r="T44" s="9">
        <v>6.0</v>
      </c>
      <c r="U44" s="9">
        <v>9.0</v>
      </c>
      <c r="V44" s="9">
        <v>5.0</v>
      </c>
      <c r="W44" s="9">
        <v>11.0</v>
      </c>
    </row>
    <row r="45" ht="15.75" customHeight="1">
      <c r="B45" s="41"/>
      <c r="C45" s="42" t="s">
        <v>84</v>
      </c>
      <c r="D45" s="43"/>
      <c r="E45" s="43">
        <f t="shared" ref="E45:L45" si="16">SUM(E42:E44)</f>
        <v>54</v>
      </c>
      <c r="F45" s="43">
        <f t="shared" si="16"/>
        <v>0</v>
      </c>
      <c r="G45" s="43">
        <f t="shared" si="16"/>
        <v>0</v>
      </c>
      <c r="H45" s="43">
        <f t="shared" si="16"/>
        <v>45</v>
      </c>
      <c r="I45" s="43">
        <f t="shared" si="16"/>
        <v>49</v>
      </c>
      <c r="J45" s="43">
        <f t="shared" si="16"/>
        <v>41</v>
      </c>
      <c r="K45" s="43">
        <f t="shared" si="16"/>
        <v>40</v>
      </c>
      <c r="L45" s="43">
        <f t="shared" si="16"/>
        <v>48</v>
      </c>
      <c r="N45" s="43">
        <f t="shared" ref="N45:W45" si="17">SUM(N42:N44)</f>
        <v>20</v>
      </c>
      <c r="O45" s="43">
        <f t="shared" si="17"/>
        <v>25</v>
      </c>
      <c r="P45" s="43">
        <f t="shared" si="17"/>
        <v>21</v>
      </c>
      <c r="Q45" s="43">
        <f t="shared" si="17"/>
        <v>28</v>
      </c>
      <c r="R45" s="43">
        <f t="shared" si="17"/>
        <v>20</v>
      </c>
      <c r="S45" s="43">
        <f t="shared" si="17"/>
        <v>21</v>
      </c>
      <c r="T45" s="43">
        <f t="shared" si="17"/>
        <v>18</v>
      </c>
      <c r="U45" s="43">
        <f t="shared" si="17"/>
        <v>22</v>
      </c>
      <c r="V45" s="43">
        <f t="shared" si="17"/>
        <v>21</v>
      </c>
      <c r="W45" s="43">
        <f t="shared" si="17"/>
        <v>27</v>
      </c>
    </row>
    <row r="46" ht="15.75" customHeight="1">
      <c r="B46" s="41"/>
      <c r="C46" s="41"/>
      <c r="D46" s="41" t="s">
        <v>85</v>
      </c>
      <c r="E46" s="41">
        <f t="shared" ref="E46:L46" si="18">E14+E15+E36+E37+E45</f>
        <v>1556</v>
      </c>
      <c r="F46" s="41">
        <f t="shared" si="18"/>
        <v>84</v>
      </c>
      <c r="G46" s="41">
        <f t="shared" si="18"/>
        <v>82</v>
      </c>
      <c r="H46" s="41">
        <f t="shared" si="18"/>
        <v>1316</v>
      </c>
      <c r="I46" s="41">
        <f t="shared" si="18"/>
        <v>1252</v>
      </c>
      <c r="J46" s="41">
        <f t="shared" si="18"/>
        <v>899</v>
      </c>
      <c r="K46" s="41">
        <f t="shared" si="18"/>
        <v>932</v>
      </c>
      <c r="L46" s="41">
        <f t="shared" si="18"/>
        <v>65</v>
      </c>
      <c r="N46" s="41">
        <f t="shared" ref="N46:W46" si="19">N14+N15+N36+N37+N45</f>
        <v>952</v>
      </c>
      <c r="O46" s="41">
        <f t="shared" si="19"/>
        <v>364</v>
      </c>
      <c r="P46" s="41">
        <f t="shared" si="19"/>
        <v>918</v>
      </c>
      <c r="Q46" s="41">
        <f t="shared" si="19"/>
        <v>410</v>
      </c>
      <c r="R46" s="41">
        <f t="shared" si="19"/>
        <v>613</v>
      </c>
      <c r="S46" s="41">
        <f t="shared" si="19"/>
        <v>299</v>
      </c>
      <c r="T46" s="41">
        <f t="shared" si="19"/>
        <v>654</v>
      </c>
      <c r="U46" s="41">
        <f t="shared" si="19"/>
        <v>290</v>
      </c>
      <c r="V46" s="41">
        <f t="shared" si="19"/>
        <v>30</v>
      </c>
      <c r="W46" s="41">
        <f t="shared" si="19"/>
        <v>35</v>
      </c>
    </row>
    <row r="47" ht="15.75" customHeight="1">
      <c r="M47" s="44" t="s">
        <v>86</v>
      </c>
      <c r="N47" s="44" t="s">
        <v>87</v>
      </c>
      <c r="O47" s="44" t="s">
        <v>88</v>
      </c>
      <c r="P47" s="45" t="s">
        <v>89</v>
      </c>
    </row>
    <row r="48" ht="15.75" customHeight="1">
      <c r="A48" s="46"/>
      <c r="B48" s="46"/>
      <c r="C48" s="46"/>
      <c r="D48" s="47" t="s">
        <v>90</v>
      </c>
      <c r="E48" s="45">
        <f t="shared" ref="E48:L48" si="20">E14</f>
        <v>1092</v>
      </c>
      <c r="F48" s="45">
        <f t="shared" si="20"/>
        <v>84</v>
      </c>
      <c r="G48" s="45">
        <f t="shared" si="20"/>
        <v>82</v>
      </c>
      <c r="H48" s="45">
        <f t="shared" si="20"/>
        <v>1080</v>
      </c>
      <c r="I48" s="45">
        <f t="shared" si="20"/>
        <v>1015</v>
      </c>
      <c r="J48" s="45">
        <f t="shared" si="20"/>
        <v>851</v>
      </c>
      <c r="K48" s="45">
        <f t="shared" si="20"/>
        <v>878</v>
      </c>
      <c r="L48" s="45">
        <f t="shared" si="20"/>
        <v>0</v>
      </c>
      <c r="M48" s="48">
        <f t="shared" ref="M48:M54" si="23">SUM(H48:L48)</f>
        <v>3824</v>
      </c>
      <c r="N48" s="49">
        <f t="shared" ref="N48:O48" si="21">N14+P14+R14+T14</f>
        <v>2822</v>
      </c>
      <c r="O48" s="49">
        <f t="shared" si="21"/>
        <v>1082</v>
      </c>
      <c r="P48" s="50">
        <f t="shared" ref="P48:P55" si="25">O48/(N48+O48)</f>
        <v>0.2771516393</v>
      </c>
    </row>
    <row r="49" ht="15.75" customHeight="1">
      <c r="A49" s="46"/>
      <c r="B49" s="46"/>
      <c r="C49" s="46"/>
      <c r="D49" s="47" t="s">
        <v>91</v>
      </c>
      <c r="E49" s="45">
        <f t="shared" ref="E49:L49" si="22">E15</f>
        <v>20</v>
      </c>
      <c r="F49" s="45" t="str">
        <f t="shared" si="22"/>
        <v/>
      </c>
      <c r="G49" s="45" t="str">
        <f t="shared" si="22"/>
        <v/>
      </c>
      <c r="H49" s="45">
        <f t="shared" si="22"/>
        <v>18</v>
      </c>
      <c r="I49" s="45">
        <f t="shared" si="22"/>
        <v>17</v>
      </c>
      <c r="J49" s="45">
        <f t="shared" si="22"/>
        <v>7</v>
      </c>
      <c r="K49" s="45">
        <f t="shared" si="22"/>
        <v>14</v>
      </c>
      <c r="L49" s="45">
        <f t="shared" si="22"/>
        <v>17</v>
      </c>
      <c r="M49" s="48">
        <f t="shared" si="23"/>
        <v>73</v>
      </c>
      <c r="N49" s="49">
        <f t="shared" ref="N49:O49" si="24">N15+P15+R15+T15</f>
        <v>30</v>
      </c>
      <c r="O49" s="49">
        <f t="shared" si="24"/>
        <v>47</v>
      </c>
      <c r="P49" s="50">
        <f t="shared" si="25"/>
        <v>0.6103896104</v>
      </c>
    </row>
    <row r="50" ht="15.75" customHeight="1">
      <c r="A50" s="46"/>
      <c r="B50" s="46"/>
      <c r="C50" s="46"/>
      <c r="D50" s="47" t="s">
        <v>92</v>
      </c>
      <c r="E50" s="45">
        <f t="shared" ref="E50:L50" si="26">E36</f>
        <v>351</v>
      </c>
      <c r="F50" s="45">
        <f t="shared" si="26"/>
        <v>0</v>
      </c>
      <c r="G50" s="45">
        <f t="shared" si="26"/>
        <v>0</v>
      </c>
      <c r="H50" s="45">
        <f t="shared" si="26"/>
        <v>134</v>
      </c>
      <c r="I50" s="45">
        <f t="shared" si="26"/>
        <v>132</v>
      </c>
      <c r="J50" s="45">
        <f t="shared" si="26"/>
        <v>0</v>
      </c>
      <c r="K50" s="45">
        <f t="shared" si="26"/>
        <v>0</v>
      </c>
      <c r="L50" s="45">
        <f t="shared" si="26"/>
        <v>0</v>
      </c>
      <c r="M50" s="48">
        <f t="shared" si="23"/>
        <v>266</v>
      </c>
      <c r="N50" s="49">
        <f t="shared" ref="N50:O50" si="27">N36+P36</f>
        <v>149</v>
      </c>
      <c r="O50" s="49">
        <f t="shared" si="27"/>
        <v>117</v>
      </c>
      <c r="P50" s="50">
        <f t="shared" si="25"/>
        <v>0.4398496241</v>
      </c>
    </row>
    <row r="51" ht="15.75" customHeight="1">
      <c r="A51" s="46"/>
      <c r="B51" s="46"/>
      <c r="C51" s="46"/>
      <c r="D51" s="47" t="s">
        <v>93</v>
      </c>
      <c r="E51" s="45">
        <f t="shared" ref="E51:L51" si="28">E37</f>
        <v>39</v>
      </c>
      <c r="F51" s="45" t="str">
        <f t="shared" si="28"/>
        <v/>
      </c>
      <c r="G51" s="45" t="str">
        <f t="shared" si="28"/>
        <v/>
      </c>
      <c r="H51" s="45">
        <f t="shared" si="28"/>
        <v>39</v>
      </c>
      <c r="I51" s="45">
        <f t="shared" si="28"/>
        <v>39</v>
      </c>
      <c r="J51" s="45" t="str">
        <f t="shared" si="28"/>
        <v/>
      </c>
      <c r="K51" s="45" t="str">
        <f t="shared" si="28"/>
        <v/>
      </c>
      <c r="L51" s="45" t="str">
        <f t="shared" si="28"/>
        <v/>
      </c>
      <c r="M51" s="48">
        <f t="shared" si="23"/>
        <v>78</v>
      </c>
      <c r="N51" s="49">
        <f t="shared" ref="N51:O51" si="29">N37+P37</f>
        <v>57</v>
      </c>
      <c r="O51" s="49">
        <f t="shared" si="29"/>
        <v>21</v>
      </c>
      <c r="P51" s="50">
        <f t="shared" si="25"/>
        <v>0.2692307692</v>
      </c>
    </row>
    <row r="52" ht="15.75" customHeight="1">
      <c r="A52" s="46"/>
      <c r="B52" s="46"/>
      <c r="C52" s="46"/>
      <c r="D52" s="47" t="s">
        <v>94</v>
      </c>
      <c r="E52" s="45">
        <f t="shared" ref="E52:L52" si="30">E41</f>
        <v>72</v>
      </c>
      <c r="F52" s="45" t="str">
        <f t="shared" si="30"/>
        <v/>
      </c>
      <c r="G52" s="45" t="str">
        <f t="shared" si="30"/>
        <v/>
      </c>
      <c r="H52" s="45">
        <f t="shared" si="30"/>
        <v>61</v>
      </c>
      <c r="I52" s="45">
        <f t="shared" si="30"/>
        <v>54</v>
      </c>
      <c r="J52" s="45" t="str">
        <f t="shared" si="30"/>
        <v/>
      </c>
      <c r="K52" s="45" t="str">
        <f t="shared" si="30"/>
        <v/>
      </c>
      <c r="L52" s="45" t="str">
        <f t="shared" si="30"/>
        <v/>
      </c>
      <c r="M52" s="48">
        <f t="shared" si="23"/>
        <v>115</v>
      </c>
      <c r="N52" s="49">
        <f t="shared" ref="N52:O52" si="31">N41+P41</f>
        <v>51</v>
      </c>
      <c r="O52" s="49">
        <f t="shared" si="31"/>
        <v>64</v>
      </c>
      <c r="P52" s="50">
        <f t="shared" si="25"/>
        <v>0.5565217391</v>
      </c>
    </row>
    <row r="53" ht="15.75" customHeight="1">
      <c r="A53" s="46"/>
      <c r="B53" s="46"/>
      <c r="C53" s="46"/>
      <c r="D53" s="47" t="s">
        <v>95</v>
      </c>
      <c r="E53" s="45">
        <f t="shared" ref="E53:L53" si="32">E45</f>
        <v>54</v>
      </c>
      <c r="F53" s="45">
        <f t="shared" si="32"/>
        <v>0</v>
      </c>
      <c r="G53" s="45">
        <f t="shared" si="32"/>
        <v>0</v>
      </c>
      <c r="H53" s="45">
        <f t="shared" si="32"/>
        <v>45</v>
      </c>
      <c r="I53" s="45">
        <f t="shared" si="32"/>
        <v>49</v>
      </c>
      <c r="J53" s="45">
        <f t="shared" si="32"/>
        <v>41</v>
      </c>
      <c r="K53" s="45">
        <f t="shared" si="32"/>
        <v>40</v>
      </c>
      <c r="L53" s="45">
        <f t="shared" si="32"/>
        <v>48</v>
      </c>
      <c r="M53" s="48">
        <f t="shared" si="23"/>
        <v>223</v>
      </c>
      <c r="N53" s="49">
        <f t="shared" ref="N53:O53" si="33">N45+P45+R45+T45+V45</f>
        <v>100</v>
      </c>
      <c r="O53" s="49">
        <f t="shared" si="33"/>
        <v>123</v>
      </c>
      <c r="P53" s="50">
        <f t="shared" si="25"/>
        <v>0.5515695067</v>
      </c>
    </row>
    <row r="54" ht="15.75" customHeight="1">
      <c r="A54" s="46"/>
      <c r="B54" s="46"/>
      <c r="C54" s="46"/>
      <c r="D54" s="47" t="s">
        <v>96</v>
      </c>
      <c r="E54" s="45">
        <v>0.0</v>
      </c>
      <c r="F54" s="45"/>
      <c r="G54" s="45"/>
      <c r="H54" s="45"/>
      <c r="I54" s="45">
        <v>36.0</v>
      </c>
      <c r="J54" s="45">
        <v>36.0</v>
      </c>
      <c r="K54" s="45">
        <v>36.0</v>
      </c>
      <c r="L54" s="45">
        <v>0.0</v>
      </c>
      <c r="M54" s="48">
        <f t="shared" si="23"/>
        <v>108</v>
      </c>
      <c r="N54" s="49">
        <v>75.0</v>
      </c>
      <c r="O54" s="49">
        <v>33.0</v>
      </c>
      <c r="P54" s="50">
        <f t="shared" si="25"/>
        <v>0.3055555556</v>
      </c>
    </row>
    <row r="55" ht="15.75" customHeight="1">
      <c r="A55" s="46"/>
      <c r="B55" s="46"/>
      <c r="C55" s="46"/>
      <c r="D55" s="47" t="s">
        <v>97</v>
      </c>
      <c r="E55" s="45"/>
      <c r="F55" s="45"/>
      <c r="G55" s="45"/>
      <c r="H55" s="45"/>
      <c r="I55" s="45"/>
      <c r="J55" s="45"/>
      <c r="K55" s="45"/>
      <c r="L55" s="45"/>
      <c r="M55" s="48">
        <v>494.0</v>
      </c>
      <c r="N55" s="48">
        <v>302.0</v>
      </c>
      <c r="O55" s="48">
        <v>192.0</v>
      </c>
      <c r="P55" s="50">
        <f t="shared" si="25"/>
        <v>0.3886639676</v>
      </c>
    </row>
    <row r="56" ht="15.75" customHeight="1">
      <c r="A56" s="46"/>
      <c r="B56" s="46"/>
      <c r="C56" s="46"/>
      <c r="D56" s="46"/>
      <c r="E56" s="27"/>
    </row>
    <row r="57" ht="15.75" customHeight="1">
      <c r="A57" s="46"/>
      <c r="B57" s="46"/>
      <c r="C57" s="47" t="s">
        <v>98</v>
      </c>
      <c r="D57" s="47">
        <f>H46+I46+J46+K46+L46</f>
        <v>4464</v>
      </c>
      <c r="E57" s="27">
        <v>4535.0</v>
      </c>
    </row>
    <row r="58" ht="15.75" customHeight="1">
      <c r="A58" s="46"/>
      <c r="B58" s="46"/>
      <c r="C58" s="47" t="s">
        <v>99</v>
      </c>
      <c r="D58" s="47">
        <v>239.0</v>
      </c>
    </row>
    <row r="59" ht="15.75" customHeight="1">
      <c r="A59" s="46"/>
      <c r="B59" s="46"/>
      <c r="C59" s="47" t="s">
        <v>100</v>
      </c>
      <c r="D59" s="51">
        <f>D57/D58</f>
        <v>18.67782427</v>
      </c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8">
    <mergeCell ref="B2:D2"/>
    <mergeCell ref="E2:G2"/>
    <mergeCell ref="H2:L2"/>
    <mergeCell ref="N2:O2"/>
    <mergeCell ref="P2:Q2"/>
    <mergeCell ref="R2:S2"/>
    <mergeCell ref="T2:U2"/>
    <mergeCell ref="V2:W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2021-07-12T10:10:57Z</dcterms:created>
  <dc:creator>NAACIT</dc:creator>
</cp:coreProperties>
</file>